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autoCompressPictures="0"/>
  <bookViews>
    <workbookView xWindow="66280" yWindow="9900" windowWidth="17640" windowHeight="14340" tabRatio="709"/>
  </bookViews>
  <sheets>
    <sheet name="meta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1" i="2" l="1"/>
  <c r="E51" i="2"/>
  <c r="D42" i="2"/>
  <c r="B53" i="2"/>
  <c r="D54" i="2"/>
  <c r="D43" i="2"/>
  <c r="B56" i="2"/>
  <c r="D57" i="2"/>
  <c r="E57" i="2"/>
  <c r="D101" i="2"/>
  <c r="D93" i="2"/>
  <c r="B106" i="2"/>
  <c r="C107" i="2"/>
  <c r="D92" i="2"/>
  <c r="B103" i="2"/>
  <c r="E93" i="2"/>
  <c r="F93" i="2"/>
  <c r="E92" i="2"/>
  <c r="E94" i="2"/>
  <c r="F92" i="2"/>
  <c r="C51" i="2"/>
  <c r="E42" i="2"/>
  <c r="F42" i="2"/>
  <c r="E43" i="2"/>
  <c r="F43" i="2"/>
  <c r="C101" i="2"/>
  <c r="E44" i="2"/>
  <c r="D107" i="2"/>
  <c r="E107" i="2"/>
  <c r="C57" i="2"/>
  <c r="C104" i="2"/>
  <c r="D104" i="2"/>
  <c r="F94" i="2"/>
  <c r="D108" i="2"/>
  <c r="F44" i="2"/>
  <c r="E101" i="2"/>
  <c r="E54" i="2"/>
  <c r="E58" i="2"/>
  <c r="E59" i="2"/>
  <c r="D58" i="2"/>
  <c r="D59" i="2"/>
  <c r="C54" i="2"/>
  <c r="E104" i="2"/>
  <c r="E108" i="2"/>
  <c r="E109" i="2"/>
  <c r="D109" i="2"/>
</calcChain>
</file>

<file path=xl/sharedStrings.xml><?xml version="1.0" encoding="utf-8"?>
<sst xmlns="http://schemas.openxmlformats.org/spreadsheetml/2006/main" count="130" uniqueCount="69">
  <si>
    <t>umol/kg</t>
  </si>
  <si>
    <t xml:space="preserve"> </t>
  </si>
  <si>
    <t xml:space="preserve">cruise </t>
  </si>
  <si>
    <t>ship</t>
  </si>
  <si>
    <t xml:space="preserve">dates </t>
  </si>
  <si>
    <t xml:space="preserve">Chief Scientist  </t>
  </si>
  <si>
    <t>Marie Robert</t>
  </si>
  <si>
    <t>Reference:</t>
  </si>
  <si>
    <t>flags</t>
  </si>
  <si>
    <t xml:space="preserve">Acid batch </t>
  </si>
  <si>
    <t>acid concentration</t>
  </si>
  <si>
    <t>sample weight</t>
  </si>
  <si>
    <t xml:space="preserve">100-105 grams </t>
  </si>
  <si>
    <t>Notes:</t>
  </si>
  <si>
    <t>correction formula</t>
  </si>
  <si>
    <t xml:space="preserve">Sample </t>
  </si>
  <si>
    <t>absolute</t>
  </si>
  <si>
    <t>id</t>
  </si>
  <si>
    <t>difference</t>
  </si>
  <si>
    <t>average variability:</t>
  </si>
  <si>
    <t>standard deviation of variability:</t>
  </si>
  <si>
    <t>Replicate Samples (different niskins)</t>
  </si>
  <si>
    <t>Average</t>
  </si>
  <si>
    <t>Precision estimate:</t>
  </si>
  <si>
    <t>Total Inorganic Carbon</t>
  </si>
  <si>
    <t>CRM water</t>
  </si>
  <si>
    <t>2002-01</t>
  </si>
  <si>
    <t>CCGS John P. Tully</t>
  </si>
  <si>
    <t>February 6-21, 2002</t>
  </si>
  <si>
    <t>Samples collected in 500ml bottles, to which 100 microlitres of HgCl2 was added.</t>
  </si>
  <si>
    <t>Both TIC and Alkalinity were analyzed from the same bottle</t>
  </si>
  <si>
    <t>Analysts:</t>
  </si>
  <si>
    <t xml:space="preserve">Marty Davelaar and Suzanne Wratten </t>
  </si>
  <si>
    <t>3 = suspect sample</t>
  </si>
  <si>
    <t>6 = mean of replicate samples</t>
  </si>
  <si>
    <t>Coulometric titration</t>
  </si>
  <si>
    <t>DOE (1994) Handbook of methods for the analysis of the various parameters of the carbon dioxide system in sea water.Version 2, A. G. Dickson &amp; C. Goyet, eds. ORNL/CDIAC-74</t>
  </si>
  <si>
    <t>Standardization technique</t>
  </si>
  <si>
    <t>Analysis temperature (C)</t>
  </si>
  <si>
    <t>Standards used:</t>
  </si>
  <si>
    <t xml:space="preserve">Dickson CRM </t>
  </si>
  <si>
    <t>certified value</t>
  </si>
  <si>
    <t>2005.98 +/- 0.55</t>
  </si>
  <si>
    <t>IOS standard</t>
  </si>
  <si>
    <t>calibrated value</t>
  </si>
  <si>
    <t>1998.17 ± 0.24</t>
  </si>
  <si>
    <t>2088.46 +/- 0.49</t>
  </si>
  <si>
    <t>(known standard value/measured standard value) X analyzed sample value  X 1.0002 (HgCl2 correction)</t>
  </si>
  <si>
    <t>High outlier</t>
  </si>
  <si>
    <t>Replicate Analyses (same niskin)</t>
  </si>
  <si>
    <t>A</t>
  </si>
  <si>
    <t>B</t>
  </si>
  <si>
    <t>Difference</t>
  </si>
  <si>
    <t>Absolute</t>
  </si>
  <si>
    <t>Potentiometric titration</t>
  </si>
  <si>
    <t>Cell type</t>
  </si>
  <si>
    <t>Open</t>
  </si>
  <si>
    <t>Endpoint determination</t>
  </si>
  <si>
    <t>Gran plot</t>
  </si>
  <si>
    <t xml:space="preserve">Total Alkalinity </t>
  </si>
  <si>
    <t>Standard used:</t>
  </si>
  <si>
    <t>2202.04 ± 1.23</t>
  </si>
  <si>
    <t>Replicate Analyses</t>
  </si>
  <si>
    <t>Unstable analysis</t>
  </si>
  <si>
    <t>Unconfirmed</t>
  </si>
  <si>
    <t>Large difference between replicate niskins</t>
  </si>
  <si>
    <t>Miller, L.A., Davelaar, M., and T. Sowden, 2015. Line P Inorganic Carbon Data Set, Cruise 2002-01, February 2002. Institute of Ocean Sciences, Fisheries and Oceans Canada, Sidney, BC, Canada.</t>
  </si>
  <si>
    <t>Version control</t>
  </si>
  <si>
    <t>First archived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</si>
</sst>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000"/>
    <numFmt numFmtId="166" formatCode="0.000"/>
    <numFmt numFmtId="167" formatCode="0.0"/>
  </numFmts>
  <fonts count="9" x14ac:knownFonts="1">
    <font>
      <sz val="10"/>
      <name val="Arial"/>
    </font>
    <font>
      <sz val="10"/>
      <name val="Arial"/>
    </font>
    <font>
      <sz val="10"/>
      <name val="Arial MT"/>
    </font>
    <font>
      <sz val="8"/>
      <name val="Arial"/>
    </font>
    <font>
      <sz val="10"/>
      <color indexed="10"/>
      <name val="Arial"/>
    </font>
    <font>
      <b/>
      <sz val="10"/>
      <name val="Arial"/>
      <family val="2"/>
    </font>
    <font>
      <sz val="8"/>
      <color indexed="8"/>
      <name val="Helv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2" fillId="0" borderId="0"/>
  </cellStyleXfs>
  <cellXfs count="75">
    <xf numFmtId="0" fontId="0" fillId="0" borderId="0" xfId="0"/>
    <xf numFmtId="2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  <xf numFmtId="167" fontId="0" fillId="0" borderId="0" xfId="0" applyNumberFormat="1" applyBorder="1"/>
    <xf numFmtId="0" fontId="0" fillId="0" borderId="0" xfId="0" applyFill="1"/>
    <xf numFmtId="0" fontId="0" fillId="0" borderId="0" xfId="0" applyAlignment="1">
      <alignment vertical="top"/>
    </xf>
    <xf numFmtId="0" fontId="0" fillId="2" borderId="0" xfId="0" applyFill="1"/>
    <xf numFmtId="167" fontId="0" fillId="0" borderId="0" xfId="0" applyNumberFormat="1" applyFill="1"/>
    <xf numFmtId="165" fontId="0" fillId="0" borderId="0" xfId="0" applyNumberFormat="1" applyFill="1"/>
    <xf numFmtId="2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4" fillId="0" borderId="0" xfId="0" applyFont="1"/>
    <xf numFmtId="2" fontId="0" fillId="0" borderId="0" xfId="0" applyNumberFormat="1" applyAlignment="1">
      <alignment horizontal="right"/>
    </xf>
    <xf numFmtId="0" fontId="0" fillId="0" borderId="0" xfId="0" applyBorder="1"/>
    <xf numFmtId="0" fontId="0" fillId="0" borderId="1" xfId="0" applyBorder="1"/>
    <xf numFmtId="166" fontId="0" fillId="0" borderId="0" xfId="0" applyNumberFormat="1" applyFill="1"/>
    <xf numFmtId="166" fontId="0" fillId="0" borderId="0" xfId="0" applyNumberForma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/>
    <xf numFmtId="2" fontId="1" fillId="0" borderId="0" xfId="0" applyNumberFormat="1" applyFont="1" applyBorder="1"/>
    <xf numFmtId="0" fontId="0" fillId="0" borderId="0" xfId="0" applyBorder="1" applyAlignment="1">
      <alignment horizontal="right"/>
    </xf>
    <xf numFmtId="2" fontId="0" fillId="0" borderId="0" xfId="0" applyNumberFormat="1" applyAlignment="1">
      <alignment horizontal="center"/>
    </xf>
    <xf numFmtId="166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5" fillId="0" borderId="0" xfId="0" applyFont="1" applyFill="1"/>
    <xf numFmtId="0" fontId="6" fillId="2" borderId="0" xfId="0" applyFont="1" applyFill="1"/>
    <xf numFmtId="1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2" fontId="7" fillId="0" borderId="0" xfId="0" applyNumberFormat="1" applyFont="1" applyFill="1"/>
    <xf numFmtId="0" fontId="2" fillId="0" borderId="0" xfId="1" applyNumberFormat="1" applyFont="1" applyFill="1" applyAlignment="1">
      <alignment horizontal="center"/>
    </xf>
    <xf numFmtId="2" fontId="0" fillId="2" borderId="0" xfId="0" applyNumberFormat="1" applyFill="1"/>
    <xf numFmtId="2" fontId="6" fillId="2" borderId="0" xfId="0" applyNumberFormat="1" applyFont="1" applyFill="1"/>
    <xf numFmtId="2" fontId="4" fillId="0" borderId="0" xfId="0" applyNumberFormat="1" applyFont="1" applyBorder="1"/>
    <xf numFmtId="166" fontId="2" fillId="0" borderId="0" xfId="1" applyNumberFormat="1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0" xfId="0" applyFont="1"/>
    <xf numFmtId="0" fontId="7" fillId="2" borderId="0" xfId="0" applyFont="1" applyFill="1"/>
    <xf numFmtId="0" fontId="6" fillId="0" borderId="0" xfId="0" applyFont="1" applyFill="1"/>
    <xf numFmtId="0" fontId="0" fillId="0" borderId="0" xfId="0" applyFill="1" applyAlignment="1">
      <alignment vertical="top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166" fontId="0" fillId="0" borderId="1" xfId="0" applyNumberFormat="1" applyFill="1" applyBorder="1"/>
    <xf numFmtId="165" fontId="0" fillId="0" borderId="0" xfId="0" applyNumberFormat="1" applyAlignment="1">
      <alignment horizontal="center"/>
    </xf>
    <xf numFmtId="2" fontId="0" fillId="0" borderId="1" xfId="0" applyNumberFormat="1" applyFill="1" applyBorder="1"/>
    <xf numFmtId="166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6" fontId="0" fillId="0" borderId="0" xfId="0" applyNumberFormat="1" applyFill="1" applyBorder="1"/>
    <xf numFmtId="166" fontId="1" fillId="0" borderId="0" xfId="0" applyNumberFormat="1" applyFont="1" applyBorder="1"/>
    <xf numFmtId="166" fontId="2" fillId="0" borderId="0" xfId="1" applyNumberFormat="1" applyFont="1" applyAlignment="1">
      <alignment horizontal="center"/>
    </xf>
    <xf numFmtId="166" fontId="1" fillId="0" borderId="1" xfId="0" applyNumberFormat="1" applyFont="1" applyBorder="1"/>
    <xf numFmtId="166" fontId="0" fillId="0" borderId="0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2" fontId="4" fillId="0" borderId="0" xfId="0" applyNumberFormat="1" applyFont="1" applyAlignment="1">
      <alignment horizontal="right"/>
    </xf>
    <xf numFmtId="167" fontId="4" fillId="0" borderId="0" xfId="0" applyNumberFormat="1" applyFont="1" applyBorder="1"/>
    <xf numFmtId="2" fontId="1" fillId="0" borderId="0" xfId="0" applyNumberFormat="1" applyFont="1" applyFill="1" applyBorder="1"/>
    <xf numFmtId="0" fontId="2" fillId="0" borderId="0" xfId="1" applyNumberFormat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right"/>
    </xf>
    <xf numFmtId="0" fontId="1" fillId="0" borderId="0" xfId="0" applyFont="1" applyBorder="1"/>
    <xf numFmtId="167" fontId="1" fillId="0" borderId="0" xfId="0" applyNumberFormat="1" applyFont="1" applyBorder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2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right"/>
    </xf>
    <xf numFmtId="0" fontId="8" fillId="2" borderId="0" xfId="0" applyFont="1" applyFill="1"/>
    <xf numFmtId="2" fontId="8" fillId="0" borderId="0" xfId="0" applyNumberFormat="1" applyFont="1"/>
    <xf numFmtId="14" fontId="8" fillId="0" borderId="0" xfId="0" applyNumberFormat="1" applyFont="1"/>
    <xf numFmtId="0" fontId="0" fillId="0" borderId="0" xfId="0" applyAlignment="1">
      <alignment vertical="top" wrapText="1"/>
    </xf>
    <xf numFmtId="0" fontId="8" fillId="0" borderId="0" xfId="0" applyFont="1" applyAlignment="1">
      <alignment vertical="top" wrapText="1"/>
    </xf>
  </cellXfs>
  <cellStyles count="2">
    <cellStyle name="Normal" xfId="0" builtinId="0"/>
    <cellStyle name="Normal_WOCEP1E-HYD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tabSelected="1" workbookViewId="0">
      <pane ySplit="1280" topLeftCell="A5" activePane="bottomLeft"/>
      <selection activeCell="A18" sqref="A18"/>
      <selection pane="bottomLeft" activeCell="A117" sqref="A117"/>
    </sheetView>
  </sheetViews>
  <sheetFormatPr baseColWidth="10" defaultColWidth="8.83203125" defaultRowHeight="12" x14ac:dyDescent="0"/>
  <cols>
    <col min="1" max="1" width="10.1640625" bestFit="1" customWidth="1"/>
    <col min="2" max="4" width="10.5" bestFit="1" customWidth="1"/>
    <col min="5" max="6" width="9.33203125" bestFit="1" customWidth="1"/>
    <col min="8" max="8" width="8.83203125" style="1"/>
  </cols>
  <sheetData>
    <row r="1" spans="1:9">
      <c r="A1" t="s">
        <v>2</v>
      </c>
      <c r="C1" t="s">
        <v>26</v>
      </c>
    </row>
    <row r="2" spans="1:9">
      <c r="A2" t="s">
        <v>3</v>
      </c>
      <c r="C2" t="s">
        <v>27</v>
      </c>
    </row>
    <row r="3" spans="1:9">
      <c r="A3" t="s">
        <v>4</v>
      </c>
      <c r="C3" t="s">
        <v>28</v>
      </c>
    </row>
    <row r="4" spans="1:9">
      <c r="A4" t="s">
        <v>5</v>
      </c>
      <c r="C4" t="s">
        <v>6</v>
      </c>
    </row>
    <row r="6" spans="1:9" ht="12.75" customHeight="1">
      <c r="A6" t="s">
        <v>7</v>
      </c>
      <c r="B6" s="74" t="s">
        <v>66</v>
      </c>
      <c r="C6" s="73"/>
      <c r="D6" s="73"/>
      <c r="E6" s="73"/>
      <c r="F6" s="73"/>
      <c r="G6" s="73"/>
      <c r="H6" s="73"/>
      <c r="I6" s="73"/>
    </row>
    <row r="7" spans="1:9">
      <c r="B7" s="73"/>
      <c r="C7" s="73"/>
      <c r="D7" s="73"/>
      <c r="E7" s="73"/>
      <c r="F7" s="73"/>
      <c r="G7" s="73"/>
      <c r="H7" s="73"/>
      <c r="I7" s="73"/>
    </row>
    <row r="8" spans="1:9">
      <c r="B8" s="73"/>
      <c r="C8" s="73"/>
      <c r="D8" s="73"/>
      <c r="E8" s="73"/>
      <c r="F8" s="73"/>
      <c r="G8" s="73"/>
      <c r="H8" s="73"/>
      <c r="I8" s="73"/>
    </row>
    <row r="9" spans="1:9">
      <c r="A9" t="s">
        <v>1</v>
      </c>
    </row>
    <row r="10" spans="1:9">
      <c r="A10" t="s">
        <v>29</v>
      </c>
      <c r="H10"/>
    </row>
    <row r="11" spans="1:9">
      <c r="A11" t="s">
        <v>30</v>
      </c>
      <c r="H11"/>
    </row>
    <row r="12" spans="1:9">
      <c r="A12" t="s">
        <v>31</v>
      </c>
      <c r="B12" s="37" t="s">
        <v>32</v>
      </c>
      <c r="H12"/>
    </row>
    <row r="13" spans="1:9">
      <c r="A13" s="5" t="s">
        <v>1</v>
      </c>
      <c r="B13" s="5"/>
      <c r="C13" s="5"/>
      <c r="D13" s="5"/>
      <c r="E13" s="5"/>
      <c r="F13" s="5"/>
      <c r="G13" s="5"/>
      <c r="H13" s="10"/>
      <c r="I13" s="5"/>
    </row>
    <row r="14" spans="1:9">
      <c r="A14" s="5" t="s">
        <v>8</v>
      </c>
      <c r="B14" s="5"/>
      <c r="C14" s="5"/>
      <c r="D14" s="5"/>
      <c r="E14" s="5"/>
      <c r="F14" s="5"/>
      <c r="G14" s="5"/>
      <c r="H14" s="10"/>
      <c r="I14" s="5"/>
    </row>
    <row r="15" spans="1:9">
      <c r="A15" t="s">
        <v>33</v>
      </c>
      <c r="B15" s="5"/>
      <c r="C15" s="5"/>
      <c r="D15" s="5"/>
      <c r="E15" s="5"/>
      <c r="F15" s="5"/>
      <c r="G15" s="5"/>
      <c r="H15" s="5"/>
      <c r="I15" s="5"/>
    </row>
    <row r="16" spans="1:9">
      <c r="A16" s="5" t="s">
        <v>34</v>
      </c>
      <c r="B16" s="5"/>
      <c r="C16" s="5"/>
      <c r="D16" s="5"/>
      <c r="E16" s="5"/>
      <c r="F16" s="5"/>
      <c r="G16" s="5"/>
      <c r="H16" s="5"/>
      <c r="I16" s="5"/>
    </row>
    <row r="17" spans="1:9">
      <c r="A17" s="5"/>
      <c r="B17" s="5"/>
      <c r="C17" s="5"/>
      <c r="D17" s="5"/>
      <c r="E17" s="5"/>
      <c r="F17" s="5"/>
      <c r="G17" s="5"/>
      <c r="H17" s="10"/>
      <c r="I17" s="5"/>
    </row>
    <row r="18" spans="1:9">
      <c r="A18" t="s">
        <v>1</v>
      </c>
    </row>
    <row r="19" spans="1:9">
      <c r="A19" s="38" t="s">
        <v>24</v>
      </c>
      <c r="B19" s="27"/>
      <c r="C19" s="27"/>
      <c r="D19" s="27"/>
      <c r="E19" s="27"/>
      <c r="F19" s="27"/>
      <c r="G19" s="27"/>
      <c r="H19" s="33"/>
      <c r="I19" s="27"/>
    </row>
    <row r="20" spans="1:9" s="5" customFormat="1">
      <c r="A20" t="s">
        <v>35</v>
      </c>
      <c r="B20" s="39"/>
      <c r="C20" s="39"/>
      <c r="D20" s="39"/>
      <c r="E20" s="39"/>
      <c r="F20" s="39"/>
      <c r="G20" s="39"/>
      <c r="H20" s="39"/>
      <c r="I20" s="39"/>
    </row>
    <row r="21" spans="1:9">
      <c r="B21" t="s">
        <v>7</v>
      </c>
      <c r="C21" s="73" t="s">
        <v>36</v>
      </c>
      <c r="D21" s="73"/>
      <c r="E21" s="73"/>
      <c r="F21" s="73"/>
      <c r="G21" s="73"/>
      <c r="H21" s="73"/>
      <c r="I21" s="73"/>
    </row>
    <row r="22" spans="1:9">
      <c r="C22" s="73"/>
      <c r="D22" s="73"/>
      <c r="E22" s="73"/>
      <c r="F22" s="73"/>
      <c r="G22" s="73"/>
      <c r="H22" s="73"/>
      <c r="I22" s="73"/>
    </row>
    <row r="23" spans="1:9">
      <c r="C23" s="73"/>
      <c r="D23" s="73"/>
      <c r="E23" s="73"/>
      <c r="F23" s="73"/>
      <c r="G23" s="73"/>
      <c r="H23" s="73"/>
      <c r="I23" s="73"/>
    </row>
    <row r="24" spans="1:9">
      <c r="C24" s="65"/>
      <c r="D24" s="65"/>
      <c r="E24" s="65"/>
      <c r="F24" s="65"/>
      <c r="G24" s="65"/>
      <c r="H24" s="65"/>
      <c r="I24" s="65"/>
    </row>
    <row r="25" spans="1:9">
      <c r="A25" t="s">
        <v>37</v>
      </c>
      <c r="D25" s="41" t="s">
        <v>25</v>
      </c>
      <c r="E25" s="13"/>
      <c r="H25"/>
    </row>
    <row r="26" spans="1:9">
      <c r="A26" t="s">
        <v>38</v>
      </c>
      <c r="D26" s="66">
        <v>20</v>
      </c>
      <c r="E26" s="37" t="s">
        <v>64</v>
      </c>
      <c r="H26"/>
    </row>
    <row r="27" spans="1:9">
      <c r="D27" s="41"/>
      <c r="E27" s="13"/>
      <c r="H27"/>
    </row>
    <row r="28" spans="1:9">
      <c r="A28" t="s">
        <v>39</v>
      </c>
      <c r="H28"/>
    </row>
    <row r="29" spans="1:9">
      <c r="A29" t="s">
        <v>40</v>
      </c>
      <c r="D29" s="3">
        <v>57</v>
      </c>
      <c r="F29" s="42">
        <v>61</v>
      </c>
      <c r="G29" s="1"/>
      <c r="H29"/>
    </row>
    <row r="30" spans="1:9">
      <c r="A30" t="s">
        <v>41</v>
      </c>
      <c r="D30" s="3" t="s">
        <v>42</v>
      </c>
      <c r="F30" s="23" t="s">
        <v>45</v>
      </c>
      <c r="G30" s="1"/>
      <c r="H30"/>
    </row>
    <row r="31" spans="1:9">
      <c r="A31" t="s">
        <v>43</v>
      </c>
      <c r="D31" s="3">
        <v>13</v>
      </c>
      <c r="F31" s="1"/>
      <c r="G31" s="1"/>
      <c r="H31"/>
    </row>
    <row r="32" spans="1:9">
      <c r="A32" t="s">
        <v>44</v>
      </c>
      <c r="D32" s="41" t="s">
        <v>46</v>
      </c>
      <c r="E32" s="13"/>
      <c r="F32" s="1"/>
      <c r="G32" s="1"/>
      <c r="H32"/>
    </row>
    <row r="33" spans="1:10">
      <c r="D33" s="15"/>
      <c r="E33" s="13"/>
      <c r="F33" s="1"/>
      <c r="G33" s="1"/>
      <c r="H33"/>
    </row>
    <row r="34" spans="1:10">
      <c r="A34" t="s">
        <v>14</v>
      </c>
      <c r="H34"/>
    </row>
    <row r="35" spans="1:10">
      <c r="A35" s="5"/>
      <c r="B35" s="5" t="s">
        <v>47</v>
      </c>
      <c r="C35" s="8"/>
      <c r="D35" s="9"/>
      <c r="E35" s="5"/>
      <c r="F35" s="8"/>
      <c r="G35" s="5"/>
      <c r="H35" s="5"/>
      <c r="I35" s="10"/>
      <c r="J35" s="30"/>
    </row>
    <row r="37" spans="1:10">
      <c r="A37" t="s">
        <v>13</v>
      </c>
      <c r="B37" s="28">
        <v>59</v>
      </c>
      <c r="C37" t="s">
        <v>48</v>
      </c>
    </row>
    <row r="38" spans="1:10">
      <c r="B38" s="29" t="s">
        <v>1</v>
      </c>
      <c r="C38" t="s">
        <v>1</v>
      </c>
    </row>
    <row r="39" spans="1:10">
      <c r="A39" t="s">
        <v>49</v>
      </c>
      <c r="F39" s="1"/>
      <c r="G39" s="1"/>
      <c r="H39"/>
    </row>
    <row r="40" spans="1:10">
      <c r="A40" s="49" t="s">
        <v>15</v>
      </c>
      <c r="B40" t="s">
        <v>50</v>
      </c>
      <c r="C40" t="s">
        <v>51</v>
      </c>
      <c r="D40" s="15" t="s">
        <v>22</v>
      </c>
      <c r="E40" s="19" t="s">
        <v>52</v>
      </c>
      <c r="F40" s="20" t="s">
        <v>53</v>
      </c>
      <c r="G40" s="23"/>
      <c r="H40"/>
    </row>
    <row r="41" spans="1:10">
      <c r="A41" s="44" t="s">
        <v>17</v>
      </c>
      <c r="B41" s="16" t="s">
        <v>0</v>
      </c>
      <c r="C41" s="16" t="s">
        <v>0</v>
      </c>
      <c r="D41" s="16" t="s">
        <v>0</v>
      </c>
      <c r="E41" s="43" t="s">
        <v>0</v>
      </c>
      <c r="F41" s="25" t="s">
        <v>52</v>
      </c>
      <c r="G41" s="23"/>
      <c r="H41"/>
    </row>
    <row r="42" spans="1:10">
      <c r="A42" s="3">
        <v>47</v>
      </c>
      <c r="B42" s="2">
        <v>2396.3892454400652</v>
      </c>
      <c r="C42" s="17">
        <v>2396.3277929463102</v>
      </c>
      <c r="D42" s="2">
        <f>AVERAGE(B42:C42)</f>
        <v>2396.3585191931879</v>
      </c>
      <c r="E42" s="2">
        <f>B42-C42</f>
        <v>6.145249375504136E-2</v>
      </c>
      <c r="F42" s="2">
        <f>ABS(E42)</f>
        <v>6.145249375504136E-2</v>
      </c>
    </row>
    <row r="43" spans="1:10">
      <c r="A43" s="44">
        <v>73</v>
      </c>
      <c r="B43" s="45">
        <v>2383.1559456300324</v>
      </c>
      <c r="C43" s="45">
        <v>2382.3473608356198</v>
      </c>
      <c r="D43" s="24">
        <f>AVERAGE(B43:C43)</f>
        <v>2382.7516532328264</v>
      </c>
      <c r="E43" s="24">
        <f>B43-C43</f>
        <v>0.80858479441258169</v>
      </c>
      <c r="F43" s="24">
        <f>ABS(E43)</f>
        <v>0.80858479441258169</v>
      </c>
    </row>
    <row r="44" spans="1:10">
      <c r="A44" s="5" t="s">
        <v>19</v>
      </c>
      <c r="C44" s="1"/>
      <c r="D44" s="1"/>
      <c r="E44" s="57">
        <f>AVERAGE(E42:E43)</f>
        <v>0.43501864408381152</v>
      </c>
      <c r="F44" s="14">
        <f>AVERAGE(F42:F43)</f>
        <v>0.43501864408381152</v>
      </c>
    </row>
    <row r="45" spans="1:10">
      <c r="A45" s="5"/>
    </row>
    <row r="46" spans="1:10">
      <c r="A46" t="s">
        <v>21</v>
      </c>
    </row>
    <row r="47" spans="1:10">
      <c r="A47" s="49" t="s">
        <v>15</v>
      </c>
      <c r="C47" t="s">
        <v>22</v>
      </c>
      <c r="D47" s="15" t="s">
        <v>18</v>
      </c>
      <c r="E47" s="15" t="s">
        <v>16</v>
      </c>
      <c r="G47" s="1"/>
      <c r="H47"/>
    </row>
    <row r="48" spans="1:10">
      <c r="A48" s="44" t="s">
        <v>17</v>
      </c>
      <c r="B48" s="16" t="s">
        <v>0</v>
      </c>
      <c r="C48" s="16" t="s">
        <v>0</v>
      </c>
      <c r="D48" s="16" t="s">
        <v>0</v>
      </c>
      <c r="E48" s="16" t="s">
        <v>18</v>
      </c>
      <c r="F48" s="1"/>
      <c r="H48"/>
    </row>
    <row r="49" spans="1:9" ht="13">
      <c r="A49" s="31">
        <v>18</v>
      </c>
      <c r="B49" s="53">
        <v>2382.1321569485772</v>
      </c>
      <c r="C49" s="48"/>
      <c r="D49" s="2"/>
      <c r="E49" s="2"/>
      <c r="F49" s="1"/>
      <c r="H49"/>
    </row>
    <row r="50" spans="1:9" ht="13">
      <c r="A50" s="31">
        <v>19</v>
      </c>
      <c r="B50" s="53">
        <v>2383.0461844282481</v>
      </c>
      <c r="C50" s="48"/>
      <c r="D50" s="2"/>
      <c r="E50" s="2"/>
      <c r="F50" s="1"/>
      <c r="H50"/>
    </row>
    <row r="51" spans="1:9" s="15" customFormat="1">
      <c r="A51" s="22"/>
      <c r="B51" s="55"/>
      <c r="C51" s="55">
        <f>AVERAGE(B49:B50)</f>
        <v>2382.5891706884127</v>
      </c>
      <c r="D51" s="18">
        <f>B49-B50</f>
        <v>-0.91402747967094911</v>
      </c>
      <c r="E51" s="52">
        <f>ABS(D51)</f>
        <v>0.91402747967094911</v>
      </c>
      <c r="F51" s="20"/>
    </row>
    <row r="52" spans="1:9" s="15" customFormat="1" ht="13">
      <c r="A52" s="60">
        <v>46</v>
      </c>
      <c r="B52" s="61">
        <v>2395.8071198093062</v>
      </c>
      <c r="C52" s="55"/>
      <c r="D52" s="18"/>
      <c r="E52" s="18"/>
      <c r="F52" s="20"/>
    </row>
    <row r="53" spans="1:9" ht="13">
      <c r="A53" s="3">
        <v>47</v>
      </c>
      <c r="B53" s="35">
        <f>D42</f>
        <v>2396.3585191931879</v>
      </c>
      <c r="C53" s="55"/>
      <c r="D53" s="51"/>
      <c r="E53" s="18" t="s">
        <v>1</v>
      </c>
      <c r="F53" s="1"/>
      <c r="H53"/>
    </row>
    <row r="54" spans="1:9">
      <c r="A54" s="50"/>
      <c r="B54" s="55"/>
      <c r="C54" s="55">
        <f>AVERAGE(B52:B53)</f>
        <v>2396.0828195012473</v>
      </c>
      <c r="D54" s="18">
        <f>B53-B52</f>
        <v>0.55139938388174414</v>
      </c>
      <c r="E54" s="52">
        <f>ABS(D54)</f>
        <v>0.55139938388174414</v>
      </c>
      <c r="F54" s="1"/>
      <c r="H54"/>
    </row>
    <row r="55" spans="1:9" ht="13">
      <c r="A55" s="31">
        <v>72</v>
      </c>
      <c r="B55" s="48">
        <v>2383.6035039215935</v>
      </c>
      <c r="C55" s="55"/>
      <c r="D55" s="18"/>
      <c r="E55" s="18"/>
      <c r="F55" s="1"/>
      <c r="H55"/>
    </row>
    <row r="56" spans="1:9" ht="13">
      <c r="A56" s="3">
        <v>73</v>
      </c>
      <c r="B56" s="35">
        <f>D43</f>
        <v>2382.7516532328264</v>
      </c>
      <c r="C56" s="48"/>
      <c r="D56" s="18"/>
      <c r="E56" s="18"/>
      <c r="F56" s="1"/>
      <c r="H56"/>
    </row>
    <row r="57" spans="1:9">
      <c r="A57" s="44"/>
      <c r="B57" s="56"/>
      <c r="C57" s="56">
        <f>AVERAGE(B55:B56)</f>
        <v>2383.1775785772097</v>
      </c>
      <c r="D57" s="24">
        <f>B56-B55</f>
        <v>-0.85185068876717196</v>
      </c>
      <c r="E57" s="54">
        <f>ABS(D57)</f>
        <v>0.85185068876717196</v>
      </c>
      <c r="F57" s="1"/>
      <c r="H57"/>
    </row>
    <row r="58" spans="1:9">
      <c r="A58" s="5" t="s">
        <v>19</v>
      </c>
      <c r="C58" s="20"/>
      <c r="D58" s="20">
        <f>AVERAGE(D49:D57)</f>
        <v>-0.40482626151879231</v>
      </c>
      <c r="E58" s="20">
        <f>AVERAGE(E49:E57)</f>
        <v>0.7724258507732884</v>
      </c>
      <c r="F58" s="1"/>
      <c r="H58"/>
    </row>
    <row r="59" spans="1:9">
      <c r="A59" s="5" t="s">
        <v>20</v>
      </c>
      <c r="C59" s="20"/>
      <c r="D59" s="20">
        <f>STDEV(D49:D57)</f>
        <v>0.82869904188615273</v>
      </c>
      <c r="E59" s="20">
        <f>STDEV(E49:E57)</f>
        <v>0.19392269756707767</v>
      </c>
      <c r="F59" s="1"/>
      <c r="H59"/>
    </row>
    <row r="60" spans="1:9">
      <c r="A60" s="5"/>
      <c r="C60" s="20"/>
      <c r="D60" s="19"/>
      <c r="E60" s="20"/>
      <c r="F60" s="20"/>
      <c r="G60" s="10"/>
    </row>
    <row r="61" spans="1:9">
      <c r="A61" s="26" t="s">
        <v>23</v>
      </c>
      <c r="C61" s="20">
        <v>0.77</v>
      </c>
      <c r="D61" s="15" t="s">
        <v>0</v>
      </c>
      <c r="E61" s="20"/>
      <c r="F61" s="20"/>
      <c r="G61" s="5"/>
    </row>
    <row r="64" spans="1:9">
      <c r="A64" s="7" t="s">
        <v>59</v>
      </c>
      <c r="B64" s="7"/>
      <c r="C64" s="7"/>
      <c r="D64" s="7"/>
      <c r="E64" s="7"/>
      <c r="F64" s="7"/>
      <c r="G64" s="7"/>
      <c r="H64" s="32"/>
      <c r="I64" s="7"/>
    </row>
    <row r="65" spans="1:10">
      <c r="A65" t="s">
        <v>54</v>
      </c>
      <c r="H65"/>
    </row>
    <row r="66" spans="1:10" s="40" customFormat="1" ht="12.75" customHeight="1">
      <c r="A66" s="6"/>
      <c r="B66" s="6" t="s">
        <v>7</v>
      </c>
      <c r="C66" s="73" t="s">
        <v>36</v>
      </c>
      <c r="D66" s="73"/>
      <c r="E66" s="73"/>
      <c r="F66" s="73"/>
      <c r="G66" s="73"/>
      <c r="H66" s="73"/>
      <c r="I66" s="73"/>
      <c r="J66" s="65"/>
    </row>
    <row r="67" spans="1:10" s="40" customFormat="1" ht="12.75" customHeight="1">
      <c r="A67" s="6"/>
      <c r="B67" s="6"/>
      <c r="C67" s="73"/>
      <c r="D67" s="73"/>
      <c r="E67" s="73"/>
      <c r="F67" s="73"/>
      <c r="G67" s="73"/>
      <c r="H67" s="73"/>
      <c r="I67" s="73"/>
      <c r="J67" s="65"/>
    </row>
    <row r="68" spans="1:10" s="40" customFormat="1" ht="12.75" customHeight="1">
      <c r="A68" s="6"/>
      <c r="B68" s="6"/>
      <c r="C68" s="73"/>
      <c r="D68" s="73"/>
      <c r="E68" s="73"/>
      <c r="F68" s="73"/>
      <c r="G68" s="73"/>
      <c r="H68" s="73"/>
      <c r="I68" s="73"/>
      <c r="J68" s="65"/>
    </row>
    <row r="69" spans="1:10" s="40" customFormat="1" ht="12.75" customHeight="1">
      <c r="A69" s="6"/>
      <c r="B69" s="6"/>
      <c r="C69" s="65"/>
      <c r="D69" s="65"/>
      <c r="E69" s="65"/>
      <c r="F69" s="65"/>
      <c r="G69" s="65"/>
      <c r="H69" s="65"/>
      <c r="I69" s="65"/>
      <c r="J69" s="65"/>
    </row>
    <row r="70" spans="1:10">
      <c r="A70" t="s">
        <v>55</v>
      </c>
      <c r="D70" t="s">
        <v>56</v>
      </c>
      <c r="H70"/>
    </row>
    <row r="71" spans="1:10">
      <c r="A71" t="s">
        <v>57</v>
      </c>
      <c r="D71" t="s">
        <v>58</v>
      </c>
      <c r="H71"/>
    </row>
    <row r="72" spans="1:10">
      <c r="A72" t="s">
        <v>1</v>
      </c>
    </row>
    <row r="73" spans="1:10">
      <c r="A73" t="s">
        <v>60</v>
      </c>
      <c r="H73"/>
      <c r="I73" t="s">
        <v>1</v>
      </c>
    </row>
    <row r="74" spans="1:10">
      <c r="A74" t="s">
        <v>40</v>
      </c>
      <c r="D74" s="3">
        <v>61</v>
      </c>
      <c r="F74" s="1"/>
      <c r="G74" s="1"/>
      <c r="H74"/>
      <c r="I74" t="s">
        <v>1</v>
      </c>
    </row>
    <row r="75" spans="1:10">
      <c r="A75" t="s">
        <v>41</v>
      </c>
      <c r="D75" s="3" t="s">
        <v>61</v>
      </c>
      <c r="F75" s="1"/>
      <c r="G75" s="1"/>
      <c r="H75"/>
    </row>
    <row r="77" spans="1:10">
      <c r="A77" t="s">
        <v>9</v>
      </c>
      <c r="D77" s="42">
        <v>3</v>
      </c>
    </row>
    <row r="78" spans="1:10">
      <c r="A78" t="s">
        <v>10</v>
      </c>
      <c r="D78" s="46">
        <v>0.10017</v>
      </c>
    </row>
    <row r="79" spans="1:10">
      <c r="A79" t="s">
        <v>11</v>
      </c>
      <c r="D79" s="23" t="s">
        <v>12</v>
      </c>
    </row>
    <row r="80" spans="1:10">
      <c r="A80" t="s">
        <v>38</v>
      </c>
      <c r="D80" s="66">
        <v>25</v>
      </c>
      <c r="E80" s="13"/>
      <c r="H80"/>
    </row>
    <row r="82" spans="1:20">
      <c r="A82" t="s">
        <v>14</v>
      </c>
      <c r="H82"/>
      <c r="J82" s="30"/>
    </row>
    <row r="83" spans="1:20">
      <c r="A83" s="5"/>
      <c r="B83" s="5" t="s">
        <v>47</v>
      </c>
      <c r="C83" s="8"/>
      <c r="D83" s="9"/>
      <c r="E83" s="5"/>
      <c r="F83" s="8"/>
      <c r="G83" s="5"/>
      <c r="H83" s="5"/>
      <c r="I83" s="10"/>
      <c r="J83" s="30"/>
    </row>
    <row r="84" spans="1:20">
      <c r="A84" s="11" t="s">
        <v>1</v>
      </c>
    </row>
    <row r="85" spans="1:20" ht="13">
      <c r="A85" s="5" t="s">
        <v>13</v>
      </c>
      <c r="B85" s="31">
        <v>46</v>
      </c>
      <c r="C85" s="37" t="s">
        <v>65</v>
      </c>
    </row>
    <row r="86" spans="1:20" ht="13">
      <c r="A86" s="5"/>
      <c r="B86" s="31">
        <v>47</v>
      </c>
      <c r="C86" s="37" t="s">
        <v>65</v>
      </c>
    </row>
    <row r="87" spans="1:20" ht="13">
      <c r="A87" s="5"/>
      <c r="B87" s="31">
        <v>85</v>
      </c>
      <c r="C87" t="s">
        <v>63</v>
      </c>
    </row>
    <row r="88" spans="1:20">
      <c r="A88" s="12"/>
    </row>
    <row r="89" spans="1:20">
      <c r="A89" t="s">
        <v>62</v>
      </c>
      <c r="H89"/>
    </row>
    <row r="90" spans="1:20">
      <c r="A90" s="15" t="s">
        <v>15</v>
      </c>
      <c r="B90" t="s">
        <v>50</v>
      </c>
      <c r="C90" t="s">
        <v>51</v>
      </c>
      <c r="D90" s="15" t="s">
        <v>22</v>
      </c>
      <c r="E90" s="19" t="s">
        <v>52</v>
      </c>
      <c r="F90" s="20" t="s">
        <v>53</v>
      </c>
      <c r="G90" s="23" t="s">
        <v>1</v>
      </c>
      <c r="H90"/>
      <c r="L90" s="49"/>
      <c r="M90" s="15"/>
      <c r="N90" s="15"/>
      <c r="O90" s="15"/>
      <c r="P90" s="15"/>
      <c r="Q90" s="15"/>
      <c r="R90" s="20"/>
      <c r="S90" s="20"/>
      <c r="T90" s="15"/>
    </row>
    <row r="91" spans="1:20">
      <c r="A91" s="16" t="s">
        <v>17</v>
      </c>
      <c r="B91" s="16" t="s">
        <v>0</v>
      </c>
      <c r="C91" s="16" t="s">
        <v>0</v>
      </c>
      <c r="D91" s="16" t="s">
        <v>0</v>
      </c>
      <c r="E91" s="43" t="s">
        <v>0</v>
      </c>
      <c r="F91" s="25" t="s">
        <v>52</v>
      </c>
      <c r="G91" s="23"/>
      <c r="H91"/>
      <c r="L91" s="49"/>
      <c r="M91" s="15"/>
      <c r="N91" s="15"/>
      <c r="O91" s="15"/>
      <c r="P91" s="15"/>
      <c r="Q91" s="15"/>
      <c r="R91" s="20"/>
      <c r="S91" s="20"/>
      <c r="T91" s="15"/>
    </row>
    <row r="92" spans="1:20">
      <c r="A92" s="3">
        <v>47</v>
      </c>
      <c r="B92" s="1">
        <v>2401.971863959383</v>
      </c>
      <c r="C92" s="10">
        <v>2400.7680634508229</v>
      </c>
      <c r="D92" s="1">
        <f>AVERAGE(B92:C92)</f>
        <v>2401.3699637051031</v>
      </c>
      <c r="E92" s="1">
        <f>B92-C92</f>
        <v>1.2038005085601071</v>
      </c>
      <c r="F92" s="1">
        <f>ABS(E92)</f>
        <v>1.2038005085601071</v>
      </c>
      <c r="H92"/>
    </row>
    <row r="93" spans="1:20">
      <c r="A93" s="44">
        <v>73</v>
      </c>
      <c r="B93" s="47">
        <v>2420.8395908452126</v>
      </c>
      <c r="C93" s="47">
        <v>2421.0139502808925</v>
      </c>
      <c r="D93" s="43">
        <f>AVERAGE(B93:C93)</f>
        <v>2420.9267705630527</v>
      </c>
      <c r="E93" s="43">
        <f>B93-C93</f>
        <v>-0.17435943567988943</v>
      </c>
      <c r="F93" s="43">
        <f>ABS(E93)</f>
        <v>0.17435943567988943</v>
      </c>
      <c r="H93"/>
    </row>
    <row r="94" spans="1:20">
      <c r="A94" s="5" t="s">
        <v>19</v>
      </c>
      <c r="C94" s="1"/>
      <c r="D94" s="1"/>
      <c r="E94" s="14">
        <f>AVERAGE(E92:E93)</f>
        <v>0.51472053644010884</v>
      </c>
      <c r="F94" s="14">
        <f>AVERAGE(F92:F93)</f>
        <v>0.68907997211999827</v>
      </c>
      <c r="H94"/>
    </row>
    <row r="95" spans="1:20">
      <c r="C95" s="1"/>
      <c r="D95" s="1"/>
      <c r="E95" s="1"/>
      <c r="F95" s="1"/>
      <c r="H95"/>
    </row>
    <row r="96" spans="1:20">
      <c r="A96" t="s">
        <v>21</v>
      </c>
      <c r="H96"/>
    </row>
    <row r="97" spans="1:8">
      <c r="A97" s="15" t="s">
        <v>15</v>
      </c>
      <c r="C97" t="s">
        <v>22</v>
      </c>
      <c r="D97" s="15" t="s">
        <v>18</v>
      </c>
      <c r="E97" s="15" t="s">
        <v>16</v>
      </c>
      <c r="H97"/>
    </row>
    <row r="98" spans="1:8">
      <c r="A98" s="16" t="s">
        <v>17</v>
      </c>
      <c r="B98" s="16" t="s">
        <v>0</v>
      </c>
      <c r="C98" s="16" t="s">
        <v>0</v>
      </c>
      <c r="D98" s="16" t="s">
        <v>0</v>
      </c>
      <c r="E98" s="16" t="s">
        <v>18</v>
      </c>
      <c r="H98"/>
    </row>
    <row r="99" spans="1:8" ht="13">
      <c r="A99" s="31">
        <v>18</v>
      </c>
      <c r="B99" s="1">
        <v>2378.7216530884352</v>
      </c>
      <c r="C99" s="20"/>
      <c r="D99" s="20"/>
      <c r="E99" s="20"/>
      <c r="F99" s="15"/>
      <c r="G99" s="1"/>
      <c r="H99"/>
    </row>
    <row r="100" spans="1:8" ht="13">
      <c r="A100" s="31">
        <v>19</v>
      </c>
      <c r="B100" s="1">
        <v>2377.8313942307882</v>
      </c>
      <c r="C100" s="1"/>
      <c r="D100" s="20"/>
      <c r="E100" s="20"/>
      <c r="G100" s="1"/>
      <c r="H100"/>
    </row>
    <row r="101" spans="1:8">
      <c r="A101" s="49"/>
      <c r="B101" s="62"/>
      <c r="C101" s="20">
        <f>AVERAGE(B99:B100)</f>
        <v>2378.2765236596115</v>
      </c>
      <c r="D101" s="20">
        <f>B100-B99</f>
        <v>-0.89025885764704071</v>
      </c>
      <c r="E101" s="21">
        <f>ABS(D101)</f>
        <v>0.89025885764704071</v>
      </c>
      <c r="F101" s="5"/>
      <c r="G101" s="1"/>
      <c r="H101"/>
    </row>
    <row r="102" spans="1:8" s="15" customFormat="1" ht="13">
      <c r="A102" s="60">
        <v>46</v>
      </c>
      <c r="B102" s="67">
        <v>2408.2375125536087</v>
      </c>
      <c r="C102" s="67"/>
      <c r="D102" s="34"/>
      <c r="E102" s="34"/>
      <c r="F102" s="20"/>
      <c r="G102" s="20"/>
    </row>
    <row r="103" spans="1:8" s="63" customFormat="1">
      <c r="A103" s="68">
        <v>47</v>
      </c>
      <c r="B103" s="69">
        <f>D92</f>
        <v>2401.3699637051031</v>
      </c>
      <c r="C103" s="67"/>
      <c r="D103" s="59"/>
      <c r="E103" s="21" t="s">
        <v>1</v>
      </c>
      <c r="F103" s="21"/>
      <c r="G103" s="21"/>
    </row>
    <row r="104" spans="1:8" s="15" customFormat="1">
      <c r="A104" s="50"/>
      <c r="B104" s="69"/>
      <c r="C104" s="67">
        <f>AVERAGE(B102:B103)</f>
        <v>2404.8037381293561</v>
      </c>
      <c r="D104" s="34">
        <f>B103-B102</f>
        <v>-6.8675488485055212</v>
      </c>
      <c r="E104" s="21">
        <f>ABS(D104)</f>
        <v>6.8675488485055212</v>
      </c>
      <c r="G104" s="20"/>
    </row>
    <row r="105" spans="1:8" ht="13">
      <c r="A105" s="31">
        <v>72</v>
      </c>
      <c r="B105" s="1">
        <v>2423.9710131961042</v>
      </c>
      <c r="C105" s="10"/>
      <c r="D105" s="10"/>
      <c r="E105" s="10"/>
      <c r="H105"/>
    </row>
    <row r="106" spans="1:8">
      <c r="A106" s="3">
        <v>73</v>
      </c>
      <c r="B106" s="1">
        <f>D93</f>
        <v>2420.9267705630527</v>
      </c>
      <c r="C106" s="10"/>
      <c r="D106" s="10"/>
      <c r="E106" s="10"/>
      <c r="H106"/>
    </row>
    <row r="107" spans="1:8">
      <c r="A107" s="36"/>
      <c r="B107" s="43"/>
      <c r="C107" s="43">
        <f>AVERAGE(B105:B106)</f>
        <v>2422.4488918795787</v>
      </c>
      <c r="D107" s="43">
        <f>B106-B105</f>
        <v>-3.0442426330514536</v>
      </c>
      <c r="E107" s="43">
        <f>ABS(D107)</f>
        <v>3.0442426330514536</v>
      </c>
      <c r="F107" s="1"/>
      <c r="H107"/>
    </row>
    <row r="108" spans="1:8">
      <c r="A108" s="5" t="s">
        <v>19</v>
      </c>
      <c r="C108" s="20"/>
      <c r="D108" s="58">
        <f>AVERAGE(D99:D107)</f>
        <v>-3.6006834464013386</v>
      </c>
      <c r="E108" s="64">
        <f>AVERAGE(E99:E107)</f>
        <v>3.6006834464013386</v>
      </c>
      <c r="G108" s="1"/>
      <c r="H108"/>
    </row>
    <row r="109" spans="1:8">
      <c r="A109" s="5" t="s">
        <v>20</v>
      </c>
      <c r="C109" s="20"/>
      <c r="D109" s="58">
        <f>STDEV(D99:D107)</f>
        <v>3.0272460575208209</v>
      </c>
      <c r="E109" s="64">
        <f>STDEV(E99:E107)</f>
        <v>3.0272460575208209</v>
      </c>
      <c r="F109" s="15"/>
      <c r="G109" s="1"/>
      <c r="H109"/>
    </row>
    <row r="110" spans="1:8">
      <c r="A110" s="5"/>
      <c r="C110" s="20"/>
      <c r="D110" s="19"/>
      <c r="E110" s="20"/>
      <c r="F110" s="20"/>
    </row>
    <row r="111" spans="1:8">
      <c r="A111" s="26" t="s">
        <v>23</v>
      </c>
      <c r="C111" s="4">
        <v>3.6</v>
      </c>
      <c r="D111" s="15" t="s">
        <v>0</v>
      </c>
      <c r="E111" s="20"/>
      <c r="F111" s="20"/>
    </row>
    <row r="112" spans="1:8">
      <c r="A112" s="26"/>
      <c r="C112" s="20"/>
      <c r="D112" s="15"/>
      <c r="E112" s="20"/>
      <c r="F112" s="20"/>
    </row>
    <row r="114" spans="1:9" s="37" customFormat="1">
      <c r="A114" s="70" t="s">
        <v>67</v>
      </c>
      <c r="B114" s="70"/>
      <c r="C114" s="70"/>
      <c r="D114" s="70"/>
      <c r="E114" s="70"/>
      <c r="F114" s="70"/>
      <c r="G114" s="70"/>
      <c r="H114" s="70"/>
      <c r="I114" s="70"/>
    </row>
    <row r="115" spans="1:9" s="37" customFormat="1">
      <c r="B115" s="71"/>
      <c r="C115" s="71"/>
      <c r="D115" s="71"/>
    </row>
    <row r="116" spans="1:9" s="37" customFormat="1">
      <c r="A116" s="72">
        <v>42213</v>
      </c>
      <c r="B116" s="71" t="s">
        <v>68</v>
      </c>
      <c r="C116" s="71"/>
      <c r="D116" s="71"/>
    </row>
    <row r="117" spans="1:9">
      <c r="G117" s="1"/>
      <c r="H117"/>
    </row>
    <row r="118" spans="1:9">
      <c r="G118" s="1"/>
      <c r="H118"/>
    </row>
    <row r="119" spans="1:9">
      <c r="G119" s="5"/>
    </row>
    <row r="120" spans="1:9">
      <c r="G120" s="5"/>
    </row>
  </sheetData>
  <mergeCells count="3">
    <mergeCell ref="C21:I23"/>
    <mergeCell ref="B6:I8"/>
    <mergeCell ref="C66:I68"/>
  </mergeCells>
  <phoneticPr fontId="3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</vt:lpstr>
    </vt:vector>
  </TitlesOfParts>
  <Company>DFO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barwell-clarke</dc:creator>
  <cp:lastModifiedBy>Alexander Kozyr</cp:lastModifiedBy>
  <cp:lastPrinted>2001-06-06T23:18:28Z</cp:lastPrinted>
  <dcterms:created xsi:type="dcterms:W3CDTF">1999-07-21T23:46:44Z</dcterms:created>
  <dcterms:modified xsi:type="dcterms:W3CDTF">2015-11-04T20:41:46Z</dcterms:modified>
</cp:coreProperties>
</file>